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HK\Kirsten\"/>
    </mc:Choice>
  </mc:AlternateContent>
  <xr:revisionPtr revIDLastSave="0" documentId="13_ncr:1_{6F218E29-498C-43CC-BAF4-708AA94082D1}" xr6:coauthVersionLast="36" xr6:coauthVersionMax="36" xr10:uidLastSave="{00000000-0000-0000-0000-000000000000}"/>
  <bookViews>
    <workbookView xWindow="0" yWindow="0" windowWidth="23040" windowHeight="9060" xr2:uid="{9F21C2C6-8609-4525-A444-F4DF49743E37}"/>
  </bookViews>
  <sheets>
    <sheet name="Einführung" sheetId="4" r:id="rId1"/>
    <sheet name="1. Umrechnung ECTS" sheetId="2" r:id="rId2"/>
    <sheet name="2. Umrechnung Noten" sheetId="1" r:id="rId3"/>
    <sheet name="3. Exempl. Umrechnungstabelle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F10" i="3" s="1"/>
  <c r="C10" i="3"/>
  <c r="F8" i="3"/>
  <c r="F9" i="3"/>
  <c r="F7" i="3"/>
  <c r="E8" i="3" l="1"/>
  <c r="E9" i="3"/>
  <c r="E10" i="3"/>
  <c r="E7" i="3"/>
  <c r="C15" i="2" l="1"/>
  <c r="C16" i="2" s="1"/>
  <c r="C21" i="1"/>
</calcChain>
</file>

<file path=xl/sharedStrings.xml><?xml version="1.0" encoding="utf-8"?>
<sst xmlns="http://schemas.openxmlformats.org/spreadsheetml/2006/main" count="66" uniqueCount="44">
  <si>
    <t>Modifizierte bayerische Formel zur Umrechnung von Noten</t>
  </si>
  <si>
    <r>
      <t>N</t>
    </r>
    <r>
      <rPr>
        <vertAlign val="subscript"/>
        <sz val="11"/>
        <color theme="1"/>
        <rFont val="Calibri"/>
        <family val="2"/>
        <scheme val="minor"/>
      </rPr>
      <t>d</t>
    </r>
  </si>
  <si>
    <t>= umgerechnete Note nach dem Notenschema des §17, PO Master BWL</t>
  </si>
  <si>
    <r>
      <t>N</t>
    </r>
    <r>
      <rPr>
        <vertAlign val="subscript"/>
        <sz val="11"/>
        <color theme="1"/>
        <rFont val="Calibri"/>
        <family val="2"/>
        <scheme val="minor"/>
      </rPr>
      <t>max</t>
    </r>
  </si>
  <si>
    <t xml:space="preserve">= höchste erreichbare Note/Punktzahl  im ursprünglichen Notensystem </t>
  </si>
  <si>
    <t>= niedrigste Note/Punktzahl zum Bestehen im ursprünglichen Notensystem</t>
  </si>
  <si>
    <r>
      <t>N</t>
    </r>
    <r>
      <rPr>
        <vertAlign val="subscript"/>
        <sz val="11"/>
        <color theme="1"/>
        <rFont val="Calibri"/>
        <family val="2"/>
        <scheme val="minor"/>
      </rPr>
      <t>min</t>
    </r>
  </si>
  <si>
    <r>
      <t>N</t>
    </r>
    <r>
      <rPr>
        <vertAlign val="subscript"/>
        <sz val="11"/>
        <color theme="1"/>
        <rFont val="Calibri"/>
        <family val="2"/>
        <scheme val="minor"/>
      </rPr>
      <t>t</t>
    </r>
  </si>
  <si>
    <t xml:space="preserve"> - bitte ausfüllen -</t>
  </si>
  <si>
    <t>Umrechnung von Credit Points zu ECTS</t>
  </si>
  <si>
    <t>Regelstudienzeit in Semestern</t>
  </si>
  <si>
    <r>
      <rPr>
        <b/>
        <sz val="11"/>
        <color theme="1"/>
        <rFont val="Calibri"/>
        <family val="2"/>
        <scheme val="minor"/>
      </rPr>
      <t>Bitte geben Sie die zur Berechnung notwendigen Angaben in die blauen Kästchen ein.</t>
    </r>
    <r>
      <rPr>
        <sz val="11"/>
        <color theme="1"/>
        <rFont val="Calibri"/>
        <family val="2"/>
        <scheme val="minor"/>
      </rPr>
      <t xml:space="preserve">
Die umgerechnete Note 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(gelb) ergibt sich automatisch aus Ihren Angaben.</t>
    </r>
  </si>
  <si>
    <t>Umrechnungsfaktor zu ECTS</t>
  </si>
  <si>
    <t>Ein ausländisches Bachelorstudium umfasst 8000 Stunden in 10 Semestern Regelstudienzeit, d.h. 1 Semester umfasst 800 Stunden. 
Der Umrechnungsfaktor von Stunden zu ECTS ist dann 30/800=0,0375, d.h. ECTS=0,0375*Stunden</t>
  </si>
  <si>
    <t>Ein ausländisches Bachelorstudium umfasst 120 CP in 8 Semestern Regelstudienzeit, d.h. 1 Semester umfasst 15 CP. 
Der Umrechnungsfaktor von CP zu ECTS ist dann 30/15=2, d.h. ECTS=2*CP.</t>
  </si>
  <si>
    <r>
      <rPr>
        <u/>
        <sz val="11"/>
        <color theme="1"/>
        <rFont val="Calibri"/>
        <family val="2"/>
        <scheme val="minor"/>
      </rPr>
      <t>Hintergrund</t>
    </r>
    <r>
      <rPr>
        <sz val="11"/>
        <color theme="1"/>
        <rFont val="Calibri"/>
        <family val="2"/>
        <scheme val="minor"/>
      </rPr>
      <t xml:space="preserve">:
Der gesamte Bachelorabschluss in Deutschland umfasst i.d.R. </t>
    </r>
    <r>
      <rPr>
        <b/>
        <sz val="11"/>
        <color theme="1"/>
        <rFont val="Calibri"/>
        <family val="2"/>
        <scheme val="minor"/>
      </rPr>
      <t>180 bzw. 210 ECTS</t>
    </r>
    <r>
      <rPr>
        <sz val="11"/>
        <color theme="1"/>
        <rFont val="Calibri"/>
        <family val="2"/>
        <scheme val="minor"/>
      </rPr>
      <t xml:space="preserve"> in 6 bzw. 7 Semestern Regelstudienzeit, d.h. </t>
    </r>
    <r>
      <rPr>
        <b/>
        <sz val="11"/>
        <color theme="1"/>
        <rFont val="Calibri"/>
        <family val="2"/>
        <scheme val="minor"/>
      </rPr>
      <t>1 Semester umfasst 30 ECTS</t>
    </r>
    <r>
      <rPr>
        <sz val="11"/>
        <color theme="1"/>
        <rFont val="Calibri"/>
        <family val="2"/>
        <scheme val="minor"/>
      </rPr>
      <t>. Für die Umrechnung in ECTS muss der Gesamt-Workload Ihres Studiums dividiert werden durch die Regelstudienzeit (in Semestern). Das Ergebnis wird mit 30 ECTS gleichgesetzt.</t>
    </r>
  </si>
  <si>
    <t>Exemplarische Umrechnungstabelle</t>
  </si>
  <si>
    <t>Name des Moduls</t>
  </si>
  <si>
    <t>Umgerechnete ECTS</t>
  </si>
  <si>
    <t>Heimatuniversität</t>
  </si>
  <si>
    <t>WWU Münster</t>
  </si>
  <si>
    <t xml:space="preserve">Credit Points </t>
  </si>
  <si>
    <t xml:space="preserve">Note </t>
  </si>
  <si>
    <t>International Marketing</t>
  </si>
  <si>
    <t>Accounting</t>
  </si>
  <si>
    <t>Gesamt</t>
  </si>
  <si>
    <t>Beispiel:</t>
  </si>
  <si>
    <t>Umgerechnete Note</t>
  </si>
  <si>
    <r>
      <t xml:space="preserve">… 
</t>
    </r>
    <r>
      <rPr>
        <i/>
        <sz val="11"/>
        <color theme="1"/>
        <rFont val="Calibri"/>
        <family val="2"/>
        <scheme val="minor"/>
      </rPr>
      <t>(alle weiteren Module im Transcript of Records)</t>
    </r>
  </si>
  <si>
    <t>- bitte ausfüllen -</t>
  </si>
  <si>
    <t>Creditumfang bzw. Stundenumfang eines Semesters</t>
  </si>
  <si>
    <t xml:space="preserve">Creditumfang bzw. Stundenumfang Bachelorstudium </t>
  </si>
  <si>
    <t>Beispiel 1 (Credits):</t>
  </si>
  <si>
    <t>Beispiel 2 (Stunden):</t>
  </si>
  <si>
    <t>Modul 1</t>
  </si>
  <si>
    <t>Modul 2</t>
  </si>
  <si>
    <t>Anleitung zur Umrechnung des Transcript of Records</t>
  </si>
  <si>
    <t>Hintergrund:</t>
  </si>
  <si>
    <r>
      <t xml:space="preserve">1. Ermittlung des </t>
    </r>
    <r>
      <rPr>
        <b/>
        <sz val="11"/>
        <color theme="1"/>
        <rFont val="Calibri"/>
        <family val="2"/>
        <scheme val="minor"/>
      </rPr>
      <t>Umrechnungsfaktors für Credit Points zu ECTS</t>
    </r>
    <r>
      <rPr>
        <sz val="11"/>
        <color theme="1"/>
        <rFont val="Calibri"/>
        <family val="2"/>
        <scheme val="minor"/>
      </rPr>
      <t xml:space="preserve"> in Tabellenblatt 1</t>
    </r>
  </si>
  <si>
    <r>
      <t>2. Abstecken des Notenrahmens (N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und N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) im </t>
    </r>
    <r>
      <rPr>
        <b/>
        <sz val="11"/>
        <color theme="1"/>
        <rFont val="Calibri"/>
        <family val="2"/>
        <scheme val="minor"/>
      </rPr>
      <t>Notensystem</t>
    </r>
    <r>
      <rPr>
        <sz val="11"/>
        <color theme="1"/>
        <rFont val="Calibri"/>
        <family val="2"/>
        <scheme val="minor"/>
      </rPr>
      <t xml:space="preserve"> der Heimatuniversität im Tabellenblatt 2</t>
    </r>
  </si>
  <si>
    <r>
      <t xml:space="preserve">3. Eingabe der Credit Points und Noten der Heimatuniversität und </t>
    </r>
    <r>
      <rPr>
        <b/>
        <sz val="11"/>
        <color theme="1"/>
        <rFont val="Calibri"/>
        <family val="2"/>
        <scheme val="minor"/>
      </rPr>
      <t>automatische Umrechnung</t>
    </r>
    <r>
      <rPr>
        <sz val="11"/>
        <color theme="1"/>
        <rFont val="Calibri"/>
        <family val="2"/>
        <scheme val="minor"/>
      </rPr>
      <t xml:space="preserve"> in Tabellenblatt 3</t>
    </r>
  </si>
  <si>
    <t>= erworbene Note bzw. Punktzahl im ursprünglichen Notensystem</t>
  </si>
  <si>
    <r>
      <rPr>
        <u/>
        <sz val="11"/>
        <color theme="1"/>
        <rFont val="Calibri"/>
        <family val="2"/>
        <scheme val="minor"/>
      </rPr>
      <t>Bitte geben Sie die zur Berechnung notwendigen Noten/Credits in die blauen Kästchen ein.</t>
    </r>
    <r>
      <rPr>
        <sz val="11"/>
        <color theme="1"/>
        <rFont val="Calibri"/>
        <family val="2"/>
        <scheme val="minor"/>
      </rPr>
      <t xml:space="preserve">
Die Umrechnung (gelb) ergibt sich automatisch aus Ihren Angaben, sobald Sie den Umrechnungsfaktor der ECTS ermittelt sowie die Minimal- und Maximalnote in den zugehörigen Tabellenblättern eingegeben haben.</t>
    </r>
  </si>
  <si>
    <r>
      <rPr>
        <b/>
        <sz val="11"/>
        <color theme="1"/>
        <rFont val="Calibri"/>
        <family val="2"/>
        <scheme val="minor"/>
      </rPr>
      <t xml:space="preserve">Bitte geben Sie die zur Berechnung notwendigen Noten/Punkte in die blauen Kästchen ein. </t>
    </r>
    <r>
      <rPr>
        <sz val="11"/>
        <color theme="1"/>
        <rFont val="Calibri"/>
        <family val="2"/>
        <scheme val="minor"/>
      </rPr>
      <t xml:space="preserve">
Die umgerechnete Note 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(gelb) ergibt sich automatisch aus Ihren Angaben. Um mehr als eine Note umzurechnen, füllen Sie bitte 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und N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aus und fahren Sie in Tabellenblatt 3 fort.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</si>
</sst>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5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E6E9E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1" xfId="0" quotePrefix="1" applyFill="1" applyBorder="1" applyAlignment="1">
      <alignment vertical="center"/>
    </xf>
    <xf numFmtId="0" fontId="0" fillId="4" borderId="3" xfId="0" quotePrefix="1" applyFill="1" applyBorder="1" applyAlignment="1">
      <alignment vertical="center"/>
    </xf>
    <xf numFmtId="0" fontId="0" fillId="0" borderId="0" xfId="0" applyFont="1" applyFill="1" applyAlignment="1">
      <alignment vertical="top" wrapText="1"/>
    </xf>
    <xf numFmtId="0" fontId="0" fillId="4" borderId="0" xfId="0" applyFill="1" applyBorder="1"/>
    <xf numFmtId="0" fontId="0" fillId="4" borderId="0" xfId="0" quotePrefix="1" applyFill="1" applyBorder="1"/>
    <xf numFmtId="0" fontId="3" fillId="0" borderId="0" xfId="0" applyFont="1"/>
    <xf numFmtId="0" fontId="0" fillId="0" borderId="0" xfId="0" applyFont="1" applyFill="1" applyAlignment="1">
      <alignment horizontal="left" vertical="top" wrapText="1"/>
    </xf>
    <xf numFmtId="0" fontId="4" fillId="0" borderId="0" xfId="0" applyFont="1"/>
    <xf numFmtId="0" fontId="0" fillId="0" borderId="1" xfId="0" applyBorder="1" applyAlignment="1">
      <alignment horizontal="left" vertical="center" wrapText="1"/>
    </xf>
    <xf numFmtId="0" fontId="0" fillId="3" borderId="3" xfId="0" quotePrefix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" xfId="0" quotePrefix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4" fillId="4" borderId="0" xfId="0" applyFont="1" applyFill="1" applyBorder="1"/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7" borderId="1" xfId="0" quotePrefix="1" applyFill="1" applyBorder="1" applyAlignment="1">
      <alignment vertical="center"/>
    </xf>
    <xf numFmtId="0" fontId="0" fillId="7" borderId="3" xfId="0" quotePrefix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6E9EE"/>
      <color rgb="FFFFFAEB"/>
      <color rgb="FFF8F9FA"/>
      <color rgb="FFE3E7ED"/>
      <color rgb="FFE8E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243840</xdr:colOff>
      <xdr:row>0</xdr:row>
      <xdr:rowOff>91440</xdr:rowOff>
    </xdr:from>
    <xdr:to>
      <xdr:col>11</xdr:col>
      <xdr:colOff>437970</xdr:colOff>
      <xdr:row>2</xdr:row>
      <xdr:rowOff>243840</xdr:rowOff>
    </xdr:to>
    <xdr:pic>
      <xdr:nvPicPr>
        <xdr:cNvPr id="2" name="Grafik 1" descr="FB4 - Wirtschaftswissenschaftliche Fakultät - StudyInFocus">
          <a:extLst>
            <a:ext uri="{FF2B5EF4-FFF2-40B4-BE49-F238E27FC236}">
              <a16:creationId xmlns:a16="http://schemas.microsoft.com/office/drawing/2014/main" id="{D1CF92BB-3230-4712-A104-69DDADF3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1060" y="91440"/>
          <a:ext cx="177909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567870</xdr:colOff>
      <xdr:row>0</xdr:row>
      <xdr:rowOff>68580</xdr:rowOff>
    </xdr:from>
    <xdr:to>
      <xdr:col>11</xdr:col>
      <xdr:colOff>762000</xdr:colOff>
      <xdr:row>3</xdr:row>
      <xdr:rowOff>38100</xdr:rowOff>
    </xdr:to>
    <xdr:pic>
      <xdr:nvPicPr>
        <xdr:cNvPr id="2" name="Grafik 1" descr="FB4 - Wirtschaftswissenschaftliche Fakultät - StudyInFocus">
          <a:extLst>
            <a:ext uri="{FF2B5EF4-FFF2-40B4-BE49-F238E27FC236}">
              <a16:creationId xmlns:a16="http://schemas.microsoft.com/office/drawing/2014/main" id="{46E3F4B7-FAD9-4978-B20D-4A23E9A4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190" y="68580"/>
          <a:ext cx="177909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68581</xdr:colOff>
      <xdr:row>3</xdr:row>
      <xdr:rowOff>137160</xdr:rowOff>
    </xdr:from>
    <xdr:to>
      <xdr:col>2</xdr:col>
      <xdr:colOff>1371600</xdr:colOff>
      <xdr:row>7</xdr:row>
      <xdr:rowOff>175817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CC26549-E448-4D53-811A-EB3AB0CFA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1" y="685800"/>
          <a:ext cx="1706879" cy="770177"/>
        </a:xfrm>
        <a:prstGeom prst="rect">
          <a:avLst/>
        </a:prstGeom>
      </xdr:spPr>
    </xdr:pic>
    <xdr:clientData/>
  </xdr:twoCellAnchor>
  <xdr:twoCellAnchor editAs="oneCell">
    <xdr:from>
      <xdr:col>12</xdr:col>
      <xdr:colOff>579120</xdr:colOff>
      <xdr:row>0</xdr:row>
      <xdr:rowOff>76200</xdr:rowOff>
    </xdr:from>
    <xdr:to>
      <xdr:col>14</xdr:col>
      <xdr:colOff>773250</xdr:colOff>
      <xdr:row>3</xdr:row>
      <xdr:rowOff>45720</xdr:rowOff>
    </xdr:to>
    <xdr:pic>
      <xdr:nvPicPr>
        <xdr:cNvPr id="3" name="Grafik 2" descr="FB4 - Wirtschaftswissenschaftliche Fakultät - StudyInFocus">
          <a:extLst>
            <a:ext uri="{FF2B5EF4-FFF2-40B4-BE49-F238E27FC236}">
              <a16:creationId xmlns:a16="http://schemas.microsoft.com/office/drawing/2014/main" id="{4354E72E-E087-4617-B8C6-5EAB7202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76200"/>
          <a:ext cx="177909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68580</xdr:rowOff>
    </xdr:from>
    <xdr:to>
      <xdr:col>13</xdr:col>
      <xdr:colOff>384630</xdr:colOff>
      <xdr:row>1</xdr:row>
      <xdr:rowOff>228600</xdr:rowOff>
    </xdr:to>
    <xdr:pic>
      <xdr:nvPicPr>
        <xdr:cNvPr id="2" name="Grafik 1" descr="FB4 - Wirtschaftswissenschaftliche Fakultät - StudyInFocus">
          <a:extLst>
            <a:ext uri="{FF2B5EF4-FFF2-40B4-BE49-F238E27FC236}">
              <a16:creationId xmlns:a16="http://schemas.microsoft.com/office/drawing/2014/main" id="{6E80223D-B942-4EB3-AACB-59311D24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0580" y="68580"/>
          <a:ext cx="177909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EC87-0B77-4857-97B8-520F43AEC40C}">
  <dimension ref="A1:B5"/>
  <sheetViews>
    <sheetView showGridLines="0" tabSelected="1" workbookViewId="0">
      <selection activeCell="A8" sqref="A8"/>
    </sheetView>
  </sheetViews>
  <sheetFormatPr baseColWidth="10" defaultRowHeight="14.4" x14ac:dyDescent="0.3"/>
  <cols>
    <col min="2" max="2" width="83.21875" customWidth="1"/>
  </cols>
  <sheetData>
    <row r="1" spans="1:2" x14ac:dyDescent="0.3">
      <c r="A1" s="1" t="s">
        <v>36</v>
      </c>
    </row>
    <row r="3" spans="1:2" s="2" customFormat="1" ht="24" customHeight="1" x14ac:dyDescent="0.3">
      <c r="A3" s="29" t="s">
        <v>38</v>
      </c>
      <c r="B3" s="29"/>
    </row>
    <row r="4" spans="1:2" s="2" customFormat="1" ht="24" customHeight="1" x14ac:dyDescent="0.3">
      <c r="A4" s="29" t="s">
        <v>39</v>
      </c>
      <c r="B4" s="29"/>
    </row>
    <row r="5" spans="1:2" s="2" customFormat="1" ht="24" customHeight="1" x14ac:dyDescent="0.3">
      <c r="A5" s="29" t="s">
        <v>40</v>
      </c>
      <c r="B5" s="2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73AA4-3DA3-4004-B17B-08CEDA172C58}">
  <dimension ref="A1:H19"/>
  <sheetViews>
    <sheetView showGridLines="0" workbookViewId="0">
      <selection activeCell="B23" sqref="B23"/>
    </sheetView>
  </sheetViews>
  <sheetFormatPr baseColWidth="10" defaultRowHeight="14.4" x14ac:dyDescent="0.3"/>
  <cols>
    <col min="1" max="1" width="4" customWidth="1"/>
    <col min="2" max="2" width="29.33203125" customWidth="1"/>
    <col min="3" max="3" width="28.44140625" customWidth="1"/>
    <col min="5" max="5" width="28" customWidth="1"/>
    <col min="6" max="6" width="34.6640625" customWidth="1"/>
  </cols>
  <sheetData>
    <row r="1" spans="1:8" x14ac:dyDescent="0.3">
      <c r="A1" s="1" t="s">
        <v>9</v>
      </c>
    </row>
    <row r="3" spans="1:8" ht="14.4" customHeight="1" x14ac:dyDescent="0.3">
      <c r="B3" s="30" t="s">
        <v>15</v>
      </c>
      <c r="C3" s="30"/>
      <c r="D3" s="30"/>
      <c r="E3" s="30"/>
      <c r="F3" s="30"/>
      <c r="G3" s="30"/>
      <c r="H3" s="30"/>
    </row>
    <row r="4" spans="1:8" x14ac:dyDescent="0.3">
      <c r="B4" s="30"/>
      <c r="C4" s="30"/>
      <c r="D4" s="30"/>
      <c r="E4" s="30"/>
      <c r="F4" s="30"/>
      <c r="G4" s="30"/>
      <c r="H4" s="30"/>
    </row>
    <row r="5" spans="1:8" x14ac:dyDescent="0.3">
      <c r="B5" s="30"/>
      <c r="C5" s="30"/>
      <c r="D5" s="30"/>
      <c r="E5" s="30"/>
      <c r="F5" s="30"/>
      <c r="G5" s="30"/>
      <c r="H5" s="30"/>
    </row>
    <row r="6" spans="1:8" x14ac:dyDescent="0.3">
      <c r="B6" s="30"/>
      <c r="C6" s="30"/>
      <c r="D6" s="30"/>
      <c r="E6" s="30"/>
      <c r="F6" s="30"/>
      <c r="G6" s="30"/>
      <c r="H6" s="30"/>
    </row>
    <row r="9" spans="1:8" x14ac:dyDescent="0.3">
      <c r="A9" s="13"/>
    </row>
    <row r="10" spans="1:8" x14ac:dyDescent="0.3">
      <c r="B10" s="31" t="s">
        <v>11</v>
      </c>
      <c r="C10" s="31"/>
      <c r="D10" s="31"/>
      <c r="E10" s="31"/>
    </row>
    <row r="13" spans="1:8" s="3" customFormat="1" ht="32.4" customHeight="1" x14ac:dyDescent="0.3">
      <c r="B13" s="16" t="s">
        <v>31</v>
      </c>
      <c r="C13" s="8" t="s">
        <v>8</v>
      </c>
    </row>
    <row r="14" spans="1:8" ht="34.200000000000003" customHeight="1" x14ac:dyDescent="0.3">
      <c r="B14" s="5" t="s">
        <v>10</v>
      </c>
      <c r="C14" s="8" t="s">
        <v>8</v>
      </c>
      <c r="D14" s="3"/>
    </row>
    <row r="15" spans="1:8" ht="31.2" customHeight="1" thickBot="1" x14ac:dyDescent="0.35">
      <c r="B15" s="22" t="s">
        <v>30</v>
      </c>
      <c r="C15" s="17" t="e">
        <f>C13/C14</f>
        <v>#VALUE!</v>
      </c>
      <c r="D15" s="3"/>
    </row>
    <row r="16" spans="1:8" ht="21.6" customHeight="1" thickTop="1" x14ac:dyDescent="0.3">
      <c r="B16" s="4" t="s">
        <v>12</v>
      </c>
      <c r="C16" s="4" t="e">
        <f>30/C15</f>
        <v>#VALUE!</v>
      </c>
      <c r="D16" s="3"/>
    </row>
    <row r="18" spans="2:6" x14ac:dyDescent="0.3">
      <c r="B18" s="15" t="s">
        <v>32</v>
      </c>
      <c r="E18" s="15" t="s">
        <v>33</v>
      </c>
    </row>
    <row r="19" spans="2:6" ht="115.2" customHeight="1" x14ac:dyDescent="0.3">
      <c r="B19" s="32" t="s">
        <v>14</v>
      </c>
      <c r="C19" s="32"/>
      <c r="E19" s="32" t="s">
        <v>13</v>
      </c>
      <c r="F19" s="32"/>
    </row>
  </sheetData>
  <mergeCells count="4">
    <mergeCell ref="B3:H6"/>
    <mergeCell ref="B10:E10"/>
    <mergeCell ref="B19:C19"/>
    <mergeCell ref="E19:F1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26A8-35E3-447F-971D-A9ACA33C7527}">
  <dimension ref="A1:L21"/>
  <sheetViews>
    <sheetView showGridLines="0" workbookViewId="0">
      <selection activeCell="B24" sqref="B24"/>
    </sheetView>
  </sheetViews>
  <sheetFormatPr baseColWidth="10" defaultRowHeight="14.4" x14ac:dyDescent="0.3"/>
  <cols>
    <col min="1" max="1" width="3.5546875" customWidth="1"/>
    <col min="2" max="2" width="5.88671875" customWidth="1"/>
    <col min="3" max="3" width="25.44140625" customWidth="1"/>
    <col min="5" max="5" width="44.21875" customWidth="1"/>
  </cols>
  <sheetData>
    <row r="1" spans="1:12" x14ac:dyDescent="0.3">
      <c r="A1" s="1" t="s">
        <v>0</v>
      </c>
    </row>
    <row r="2" spans="1:12" x14ac:dyDescent="0.3">
      <c r="B2" s="1"/>
    </row>
    <row r="3" spans="1:12" x14ac:dyDescent="0.3">
      <c r="B3" s="28" t="s">
        <v>37</v>
      </c>
      <c r="C3" s="11"/>
      <c r="D3" s="11"/>
      <c r="E3" s="11"/>
      <c r="F3" s="11"/>
      <c r="G3" s="11"/>
      <c r="H3" s="11"/>
      <c r="I3" s="11"/>
    </row>
    <row r="4" spans="1:12" x14ac:dyDescent="0.3">
      <c r="B4" s="11"/>
      <c r="C4" s="11"/>
      <c r="D4" s="11"/>
      <c r="E4" s="11"/>
      <c r="F4" s="11"/>
      <c r="G4" s="11"/>
      <c r="H4" s="11"/>
      <c r="I4" s="11"/>
    </row>
    <row r="5" spans="1:12" x14ac:dyDescent="0.3">
      <c r="B5" s="11"/>
      <c r="C5" s="11"/>
      <c r="D5" s="11"/>
      <c r="E5" s="11"/>
      <c r="F5" s="11"/>
      <c r="G5" s="11"/>
      <c r="H5" s="11"/>
      <c r="I5" s="11"/>
    </row>
    <row r="6" spans="1:12" x14ac:dyDescent="0.3">
      <c r="B6" s="11"/>
      <c r="C6" s="11"/>
      <c r="D6" s="11"/>
      <c r="E6" s="11"/>
      <c r="F6" s="11"/>
      <c r="G6" s="11"/>
      <c r="H6" s="11"/>
      <c r="I6" s="11"/>
    </row>
    <row r="7" spans="1:12" x14ac:dyDescent="0.3">
      <c r="B7" s="11"/>
      <c r="C7" s="11"/>
      <c r="D7" s="11"/>
      <c r="E7" s="11"/>
      <c r="F7" s="11"/>
      <c r="G7" s="11"/>
      <c r="H7" s="11"/>
      <c r="I7" s="11"/>
    </row>
    <row r="8" spans="1:12" x14ac:dyDescent="0.3">
      <c r="B8" s="11"/>
      <c r="C8" s="11"/>
      <c r="D8" s="11"/>
      <c r="E8" s="11"/>
      <c r="F8" s="11"/>
      <c r="G8" s="11"/>
      <c r="H8" s="11"/>
      <c r="I8" s="11"/>
    </row>
    <row r="9" spans="1:12" ht="15.6" x14ac:dyDescent="0.35">
      <c r="B9" s="11" t="s">
        <v>3</v>
      </c>
      <c r="C9" s="12" t="s">
        <v>4</v>
      </c>
      <c r="D9" s="11"/>
      <c r="E9" s="11"/>
      <c r="F9" s="11"/>
      <c r="G9" s="11"/>
      <c r="H9" s="11"/>
      <c r="I9" s="11"/>
    </row>
    <row r="10" spans="1:12" ht="15.6" x14ac:dyDescent="0.35">
      <c r="B10" s="11" t="s">
        <v>6</v>
      </c>
      <c r="C10" s="12" t="s">
        <v>5</v>
      </c>
      <c r="D10" s="11"/>
      <c r="E10" s="11"/>
      <c r="F10" s="11"/>
      <c r="G10" s="11"/>
      <c r="H10" s="11"/>
      <c r="I10" s="11"/>
    </row>
    <row r="11" spans="1:12" ht="15.6" x14ac:dyDescent="0.35">
      <c r="B11" s="11" t="s">
        <v>7</v>
      </c>
      <c r="C11" s="12" t="s">
        <v>41</v>
      </c>
      <c r="D11" s="11"/>
      <c r="E11" s="11"/>
      <c r="F11" s="11"/>
      <c r="G11" s="11"/>
      <c r="H11" s="11"/>
      <c r="I11" s="11"/>
    </row>
    <row r="12" spans="1:12" ht="15.6" x14ac:dyDescent="0.35">
      <c r="B12" s="11" t="s">
        <v>1</v>
      </c>
      <c r="C12" s="12" t="s">
        <v>2</v>
      </c>
      <c r="D12" s="11"/>
      <c r="E12" s="11"/>
      <c r="F12" s="11"/>
      <c r="G12" s="11"/>
      <c r="H12" s="11"/>
      <c r="I12" s="11"/>
    </row>
    <row r="13" spans="1:12" x14ac:dyDescent="0.3">
      <c r="B13" s="11"/>
      <c r="C13" s="11"/>
      <c r="D13" s="11"/>
      <c r="E13" s="11"/>
      <c r="F13" s="11"/>
      <c r="G13" s="11"/>
      <c r="H13" s="11"/>
      <c r="I13" s="11"/>
    </row>
    <row r="16" spans="1:12" ht="46.8" customHeight="1" x14ac:dyDescent="0.3">
      <c r="B16" s="31" t="s">
        <v>43</v>
      </c>
      <c r="C16" s="31"/>
      <c r="D16" s="31"/>
      <c r="E16" s="31"/>
      <c r="F16" s="10"/>
      <c r="G16" s="10"/>
      <c r="H16" s="10"/>
      <c r="I16" s="10"/>
      <c r="J16" s="10"/>
      <c r="K16" s="10"/>
      <c r="L16" s="10"/>
    </row>
    <row r="18" spans="2:5" s="3" customFormat="1" ht="23.4" customHeight="1" x14ac:dyDescent="0.3">
      <c r="B18" s="5" t="s">
        <v>3</v>
      </c>
      <c r="C18" s="8" t="s">
        <v>8</v>
      </c>
    </row>
    <row r="19" spans="2:5" s="3" customFormat="1" ht="23.4" customHeight="1" x14ac:dyDescent="0.3">
      <c r="B19" s="5" t="s">
        <v>6</v>
      </c>
      <c r="C19" s="8" t="s">
        <v>8</v>
      </c>
      <c r="E19" s="6"/>
    </row>
    <row r="20" spans="2:5" s="3" customFormat="1" ht="23.4" customHeight="1" thickBot="1" x14ac:dyDescent="0.35">
      <c r="B20" s="7" t="s">
        <v>7</v>
      </c>
      <c r="C20" s="9" t="s">
        <v>8</v>
      </c>
    </row>
    <row r="21" spans="2:5" s="3" customFormat="1" ht="23.4" customHeight="1" thickTop="1" x14ac:dyDescent="0.3">
      <c r="B21" s="4" t="s">
        <v>1</v>
      </c>
      <c r="C21" s="4" t="e">
        <f>((C18-C20)/(C18-C19))*3+1</f>
        <v>#VALUE!</v>
      </c>
    </row>
  </sheetData>
  <mergeCells count="1">
    <mergeCell ref="B16:E1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5448-000F-4D61-B860-D119B8C37162}">
  <dimension ref="A1:F22"/>
  <sheetViews>
    <sheetView showGridLines="0" workbookViewId="0">
      <selection activeCell="L9" sqref="L9"/>
    </sheetView>
  </sheetViews>
  <sheetFormatPr baseColWidth="10" defaultRowHeight="14.4" x14ac:dyDescent="0.3"/>
  <cols>
    <col min="1" max="1" width="2.88671875" customWidth="1"/>
    <col min="2" max="2" width="22.44140625" customWidth="1"/>
    <col min="3" max="3" width="20.6640625" customWidth="1"/>
    <col min="4" max="4" width="20.88671875" customWidth="1"/>
    <col min="5" max="5" width="25.88671875" customWidth="1"/>
    <col min="6" max="6" width="25.44140625" customWidth="1"/>
  </cols>
  <sheetData>
    <row r="1" spans="1:6" s="3" customFormat="1" ht="28.2" customHeight="1" x14ac:dyDescent="0.3">
      <c r="A1" s="21" t="s">
        <v>16</v>
      </c>
    </row>
    <row r="2" spans="1:6" s="3" customFormat="1" ht="49.2" customHeight="1" x14ac:dyDescent="0.3">
      <c r="B2" s="31" t="s">
        <v>42</v>
      </c>
      <c r="C2" s="31"/>
      <c r="D2" s="31"/>
      <c r="E2" s="31"/>
    </row>
    <row r="3" spans="1:6" s="3" customFormat="1" ht="24" customHeight="1" x14ac:dyDescent="0.3">
      <c r="B3" s="14"/>
      <c r="C3" s="14"/>
      <c r="D3" s="14"/>
      <c r="E3" s="14"/>
    </row>
    <row r="5" spans="1:6" s="3" customFormat="1" ht="25.8" customHeight="1" x14ac:dyDescent="0.3">
      <c r="B5" s="18"/>
      <c r="C5" s="35" t="s">
        <v>19</v>
      </c>
      <c r="D5" s="36"/>
      <c r="E5" s="33" t="s">
        <v>20</v>
      </c>
      <c r="F5" s="34"/>
    </row>
    <row r="6" spans="1:6" s="21" customFormat="1" ht="25.8" customHeight="1" x14ac:dyDescent="0.3">
      <c r="B6" s="19" t="s">
        <v>17</v>
      </c>
      <c r="C6" s="20" t="s">
        <v>21</v>
      </c>
      <c r="D6" s="20" t="s">
        <v>22</v>
      </c>
      <c r="E6" s="20" t="s">
        <v>18</v>
      </c>
      <c r="F6" s="20" t="s">
        <v>27</v>
      </c>
    </row>
    <row r="7" spans="1:6" s="3" customFormat="1" ht="25.8" customHeight="1" x14ac:dyDescent="0.3">
      <c r="B7" s="5" t="s">
        <v>34</v>
      </c>
      <c r="C7" s="37" t="s">
        <v>29</v>
      </c>
      <c r="D7" s="37" t="s">
        <v>29</v>
      </c>
      <c r="E7" s="23" t="e">
        <f>C7*'1. Umrechnung ECTS'!$C$16</f>
        <v>#VALUE!</v>
      </c>
      <c r="F7" s="23" t="e">
        <f>(('2. Umrechnung Noten'!$C$18-'3. Exempl. Umrechnungstabelle'!D7)/('2. Umrechnung Noten'!$C$18-'2. Umrechnung Noten'!$C$19))*3+1</f>
        <v>#VALUE!</v>
      </c>
    </row>
    <row r="8" spans="1:6" s="3" customFormat="1" ht="25.8" customHeight="1" x14ac:dyDescent="0.3">
      <c r="B8" s="5" t="s">
        <v>35</v>
      </c>
      <c r="C8" s="37" t="s">
        <v>29</v>
      </c>
      <c r="D8" s="37" t="s">
        <v>29</v>
      </c>
      <c r="E8" s="23" t="e">
        <f>C8*'1. Umrechnung ECTS'!$C$16</f>
        <v>#VALUE!</v>
      </c>
      <c r="F8" s="23" t="e">
        <f>(('2. Umrechnung Noten'!$C$18-'3. Exempl. Umrechnungstabelle'!D8)/('2. Umrechnung Noten'!$C$18-'2. Umrechnung Noten'!$C$19))*3+1</f>
        <v>#VALUE!</v>
      </c>
    </row>
    <row r="9" spans="1:6" s="3" customFormat="1" ht="46.2" customHeight="1" thickBot="1" x14ac:dyDescent="0.35">
      <c r="B9" s="22" t="s">
        <v>28</v>
      </c>
      <c r="C9" s="38" t="s">
        <v>29</v>
      </c>
      <c r="D9" s="38" t="s">
        <v>29</v>
      </c>
      <c r="E9" s="27" t="e">
        <f>C9*'1. Umrechnung ECTS'!$C$16</f>
        <v>#VALUE!</v>
      </c>
      <c r="F9" s="27" t="e">
        <f>(('2. Umrechnung Noten'!$C$18-'3. Exempl. Umrechnungstabelle'!D9)/('2. Umrechnung Noten'!$C$18-'2. Umrechnung Noten'!$C$19))*3+1</f>
        <v>#VALUE!</v>
      </c>
    </row>
    <row r="10" spans="1:6" s="3" customFormat="1" ht="25.8" customHeight="1" thickTop="1" x14ac:dyDescent="0.3">
      <c r="B10" s="24" t="s">
        <v>25</v>
      </c>
      <c r="C10" s="25">
        <f>SUM(C7:C9)</f>
        <v>0</v>
      </c>
      <c r="D10" s="25" t="e">
        <f>AVERAGE(D7:D9)</f>
        <v>#DIV/0!</v>
      </c>
      <c r="E10" s="26" t="e">
        <f>C10*'1. Umrechnung ECTS'!$C$16</f>
        <v>#VALUE!</v>
      </c>
      <c r="F10" s="26" t="e">
        <f>(('2. Umrechnung Noten'!$C$18-'3. Exempl. Umrechnungstabelle'!D10)/('2. Umrechnung Noten'!$C$18-'2. Umrechnung Noten'!$C$19))*3+1</f>
        <v>#VALUE!</v>
      </c>
    </row>
    <row r="13" spans="1:6" ht="29.4" customHeight="1" x14ac:dyDescent="0.3"/>
    <row r="15" spans="1:6" x14ac:dyDescent="0.3">
      <c r="B15" s="15" t="s">
        <v>26</v>
      </c>
    </row>
    <row r="17" spans="2:6" ht="24.6" customHeight="1" x14ac:dyDescent="0.3">
      <c r="B17" s="18"/>
      <c r="C17" s="35" t="s">
        <v>19</v>
      </c>
      <c r="D17" s="36"/>
      <c r="E17" s="33" t="s">
        <v>20</v>
      </c>
      <c r="F17" s="34"/>
    </row>
    <row r="18" spans="2:6" ht="24.6" customHeight="1" x14ac:dyDescent="0.3">
      <c r="B18" s="19" t="s">
        <v>17</v>
      </c>
      <c r="C18" s="20" t="s">
        <v>21</v>
      </c>
      <c r="D18" s="20" t="s">
        <v>22</v>
      </c>
      <c r="E18" s="20" t="s">
        <v>18</v>
      </c>
      <c r="F18" s="20" t="s">
        <v>27</v>
      </c>
    </row>
    <row r="19" spans="2:6" ht="24.6" customHeight="1" x14ac:dyDescent="0.3">
      <c r="B19" s="5" t="s">
        <v>23</v>
      </c>
      <c r="C19" s="5">
        <v>4</v>
      </c>
      <c r="D19" s="5">
        <v>3.9</v>
      </c>
      <c r="E19" s="5">
        <v>3</v>
      </c>
      <c r="F19" s="5">
        <v>2.1</v>
      </c>
    </row>
    <row r="20" spans="2:6" ht="24.6" customHeight="1" x14ac:dyDescent="0.3">
      <c r="B20" s="5" t="s">
        <v>24</v>
      </c>
      <c r="C20" s="5">
        <v>8</v>
      </c>
      <c r="D20" s="5">
        <v>4.5</v>
      </c>
      <c r="E20" s="5">
        <v>6</v>
      </c>
      <c r="F20" s="5">
        <v>1.6</v>
      </c>
    </row>
    <row r="21" spans="2:6" ht="40.799999999999997" customHeight="1" thickBot="1" x14ac:dyDescent="0.35">
      <c r="B21" s="22" t="s">
        <v>28</v>
      </c>
      <c r="C21" s="7"/>
      <c r="D21" s="7"/>
      <c r="E21" s="7"/>
      <c r="F21" s="7"/>
    </row>
    <row r="22" spans="2:6" ht="24.6" customHeight="1" thickTop="1" x14ac:dyDescent="0.3">
      <c r="B22" s="24" t="s">
        <v>25</v>
      </c>
      <c r="C22" s="24">
        <v>260</v>
      </c>
      <c r="D22" s="24">
        <v>4</v>
      </c>
      <c r="E22" s="24">
        <v>180</v>
      </c>
      <c r="F22" s="24">
        <v>2</v>
      </c>
    </row>
  </sheetData>
  <mergeCells count="5">
    <mergeCell ref="B2:E2"/>
    <mergeCell ref="E5:F5"/>
    <mergeCell ref="C5:D5"/>
    <mergeCell ref="C17:D17"/>
    <mergeCell ref="E17:F1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Einführung</vt:lpstr>
      <vt:lpstr>1. Umrechnung ECTS</vt:lpstr>
      <vt:lpstr>2. Umrechnung Noten</vt:lpstr>
      <vt:lpstr>3. Exempl. Umrechnungstabelle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Heller</dc:creator>
  <cp:lastModifiedBy>Kirsten Heller</cp:lastModifiedBy>
  <dcterms:created xsi:type="dcterms:W3CDTF">2021-12-27T11:37:42Z</dcterms:created>
  <dcterms:modified xsi:type="dcterms:W3CDTF">2022-01-10T08:45:26Z</dcterms:modified>
</cp:coreProperties>
</file>